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885" windowWidth="14805" windowHeight="7230" tabRatio="599" firstSheet="1" activeTab="2"/>
  </bookViews>
  <sheets>
    <sheet name="Лист6" sheetId="1" state="hidden" r:id="rId1"/>
    <sheet name="структ.посл.нас." sheetId="2" r:id="rId2"/>
    <sheet name="структ.ГВП інш." sheetId="3" r:id="rId3"/>
  </sheets>
  <externalReferences>
    <externalReference r:id="rId6"/>
  </externalReferences>
  <definedNames>
    <definedName name="_xlfn.IFERROR" hidden="1">#NAME?</definedName>
    <definedName name="A1050000">#REF!</definedName>
    <definedName name="A1060000">#REF!</definedName>
    <definedName name="A1999999">#REF!</definedName>
    <definedName name="A2000021">#REF!</definedName>
    <definedName name="A6000000">#REF!</definedName>
    <definedName name="LastItem">'[1]Лист1'!$A$1</definedName>
    <definedName name="xgg1">#REF!</definedName>
    <definedName name="xxx1">#REF!</definedName>
    <definedName name="zzz1">#REF!</definedName>
    <definedName name="_xlnm.Print_Area" localSheetId="2">'структ.ГВП інш.'!$A$1:$N$32</definedName>
    <definedName name="_xlnm.Print_Area" localSheetId="1">'структ.посл.нас.'!$A$1:$F$41</definedName>
    <definedName name="срукт.теп.ен.рел.">#REF!</definedName>
    <definedName name="стр.теп.ен.інш.">#REF!</definedName>
    <definedName name="стр.теп.ен.рел.">#REF!</definedName>
    <definedName name="стр.теп.ен.релігія">#REF!</definedName>
  </definedNames>
  <calcPr fullCalcOnLoad="1"/>
</workbook>
</file>

<file path=xl/sharedStrings.xml><?xml version="1.0" encoding="utf-8"?>
<sst xmlns="http://schemas.openxmlformats.org/spreadsheetml/2006/main" count="202" uniqueCount="99">
  <si>
    <t>х</t>
  </si>
  <si>
    <t>№ з/п</t>
  </si>
  <si>
    <t>тис. грн</t>
  </si>
  <si>
    <t>електроенергія</t>
  </si>
  <si>
    <t>вода для технологічних потреб та водовідведення</t>
  </si>
  <si>
    <t>матеріали, запасні  частини та інші матеріальні ресурси</t>
  </si>
  <si>
    <t xml:space="preserve"> інші прямі витрати</t>
  </si>
  <si>
    <t>податок на прибуток</t>
  </si>
  <si>
    <t>грн/Гкал</t>
  </si>
  <si>
    <t>прямі матеріальні витрати</t>
  </si>
  <si>
    <t>Пост</t>
  </si>
  <si>
    <t>пмв</t>
  </si>
  <si>
    <t>іп</t>
  </si>
  <si>
    <t>Вир/тр</t>
  </si>
  <si>
    <t>Найменування показників</t>
  </si>
  <si>
    <t>Назва показника</t>
  </si>
  <si>
    <t>з рушникосушильниками</t>
  </si>
  <si>
    <t>без рушникосушильників</t>
  </si>
  <si>
    <r>
      <t>грн/м</t>
    </r>
    <r>
      <rPr>
        <vertAlign val="superscript"/>
        <sz val="11"/>
        <color indexed="8"/>
        <rFont val="Times New Roman"/>
        <family val="1"/>
      </rPr>
      <t>3</t>
    </r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</si>
  <si>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</si>
  <si>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x</t>
  </si>
  <si>
    <t xml:space="preserve"> 2.1</t>
  </si>
  <si>
    <t xml:space="preserve">витрати на оплату праці </t>
  </si>
  <si>
    <t xml:space="preserve"> 2.2</t>
  </si>
  <si>
    <t xml:space="preserve"> 2.3</t>
  </si>
  <si>
    <t>інші витрати абонентської служби</t>
  </si>
  <si>
    <t>Витрати на придбання води для послуги з гарячого водопостачання</t>
  </si>
  <si>
    <t>Решта витрат, крім послуг банку</t>
  </si>
  <si>
    <t xml:space="preserve"> 7.1</t>
  </si>
  <si>
    <t>прибуток у тарифі на теплову енергію для потреб населення</t>
  </si>
  <si>
    <t xml:space="preserve"> 7.2</t>
  </si>
  <si>
    <t>чистий прибуток</t>
  </si>
  <si>
    <t>Послуги банку</t>
  </si>
  <si>
    <t>Повна планова собівартість послуг з урахуванням послуг банку</t>
  </si>
  <si>
    <t>Вартість послуг</t>
  </si>
  <si>
    <t>Допоміжна інформація</t>
  </si>
  <si>
    <t>1.</t>
  </si>
  <si>
    <t>2.</t>
  </si>
  <si>
    <t>3.</t>
  </si>
  <si>
    <t>4.</t>
  </si>
  <si>
    <t>5.</t>
  </si>
  <si>
    <t>6.</t>
  </si>
  <si>
    <t>тис. грн.</t>
  </si>
  <si>
    <t>3.1.</t>
  </si>
  <si>
    <t>3.2.</t>
  </si>
  <si>
    <t>Послуга з централізованого постачання гарячої води</t>
  </si>
  <si>
    <t xml:space="preserve">внески на соціальні заходи </t>
  </si>
  <si>
    <t>Собівартість послуг без урахування послуг банку</t>
  </si>
  <si>
    <t>Плановані тарифи на послуги з ПДВ</t>
  </si>
  <si>
    <t xml:space="preserve"> 11.1</t>
  </si>
  <si>
    <t xml:space="preserve"> 11.2</t>
  </si>
  <si>
    <r>
      <t>грн/м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на рік</t>
    </r>
  </si>
  <si>
    <t>Витрати на придбання води на послуги з централізованого постачання гарячої води</t>
  </si>
  <si>
    <t>Розрахунковий прибуток, усього, у т. ч.:</t>
  </si>
  <si>
    <t>плановий прибуток на послугу, усього, у т. ч.:</t>
  </si>
  <si>
    <t>вартість теплової енергії</t>
  </si>
  <si>
    <t>решта складових тарифу</t>
  </si>
  <si>
    <t>Структура одноставкових тарифів на послуги з централізованого опалення та централізованого постачання гарячої води, що надаються населенню</t>
  </si>
  <si>
    <t xml:space="preserve">Послуга з централізованого опалення 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</si>
  <si>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</si>
  <si>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</si>
  <si>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>Витрати на утримання абонентської служби,                          усього, у т. ч.:</t>
  </si>
  <si>
    <t>Плановані тарифи на послуги, у т. ч. на послугу з централізованого опалення:</t>
  </si>
  <si>
    <t>Планований тариф на послугу з централізованого опалення, грн/м.кв за місяць протягом опалювального періоду, з ПДВ</t>
  </si>
  <si>
    <t xml:space="preserve"> Планована тривалість опалювального періоду, діб</t>
  </si>
  <si>
    <t>У тому числі:</t>
  </si>
  <si>
    <t>для потреб бюджетних установ</t>
  </si>
  <si>
    <t>для потреб інших споживачів</t>
  </si>
  <si>
    <t>для потреб релігійних організацій</t>
  </si>
  <si>
    <t>Усього витрат</t>
  </si>
  <si>
    <t>Питомі норми, враховані у планованих тарифах на послугу з централізованого постачання гарячої води, Гкал/куб.м</t>
  </si>
  <si>
    <t xml:space="preserve">Структура тарифів на послугу з централізованого постачання гарячої води </t>
  </si>
  <si>
    <t>Усього на послугу з централізованого  постачання гарячої води:</t>
  </si>
  <si>
    <t xml:space="preserve"> для потреб управителів багатоквартирних будинків</t>
  </si>
  <si>
    <t>грн/куб.м</t>
  </si>
  <si>
    <t>Собівартість власної теплової енергії, врахована у встановлених тарифах на теплову енергію</t>
  </si>
  <si>
    <t>Розрахунковий прибуток, 
усього, у т.ч.:</t>
  </si>
  <si>
    <t>Обсяг теплової енергії для 
розрахунку п. 1, Гкал</t>
  </si>
  <si>
    <t>Тарифи на теплову енергію  
без ПДВ, грн/Гкал, у т. ч.:</t>
  </si>
  <si>
    <t>повна планова собівартість 
теплової енергії, грн/Гкал</t>
  </si>
  <si>
    <t>прибуток у тарифах на теплову 
енергію, грн/Гкал</t>
  </si>
  <si>
    <t>Обсяг використання споживачами 
гарячої води, тис. куб. м</t>
  </si>
  <si>
    <t>Обсяг холодної води для підігріву, тис.куб. м</t>
  </si>
  <si>
    <t>Вартість 1 куб. м. холодної води 
без ПДВ, грн</t>
  </si>
  <si>
    <t>Директор КП "Прилукитепловодопостачання"</t>
  </si>
  <si>
    <t>А.А. Гавриш</t>
  </si>
  <si>
    <t>КП "Прилукитепловодопостачання"</t>
  </si>
  <si>
    <t>С.В. Тарасенко</t>
  </si>
  <si>
    <t>Планові тарифи на послуги з ПДВ</t>
  </si>
  <si>
    <t>Витрати  з проведення періодичної повірки, обслуговування і ремонту будинкових і квартирних засобів обліку, у тому числі їх демонтажу, транспортування та монтажу після повірки</t>
  </si>
  <si>
    <t>Плановані тарифи на послуги без ПДВ</t>
  </si>
  <si>
    <t>Начальник ПЕВ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</si>
  <si>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</si>
  <si>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</si>
  <si>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t>до рішення виконавчого комітету</t>
  </si>
  <si>
    <t xml:space="preserve">          Додаток 2  </t>
  </si>
  <si>
    <t>Додаток 1</t>
  </si>
  <si>
    <t>№</t>
  </si>
  <si>
    <t>10.12.2018 № 409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</si>
</sst>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_(* #,##0.00_);_(* \(#,##0.00\);_(* &quot;-&quot;??_);_(@_)"/>
    <numFmt numFmtId="174" formatCode="0.0"/>
    <numFmt numFmtId="175" formatCode="0.00000000"/>
    <numFmt numFmtId="176" formatCode="0.000"/>
    <numFmt numFmtId="177" formatCode="0.000000"/>
    <numFmt numFmtId="178" formatCode="#,##0.000"/>
    <numFmt numFmtId="179" formatCode="#,##0.0"/>
    <numFmt numFmtId="180" formatCode="0.0%"/>
    <numFmt numFmtId="181" formatCode="_-* #,##0\ _к_._-;\-* #,##0\ _к_._-;_-* &quot;-&quot;\ _к_._-;_-@_-"/>
    <numFmt numFmtId="182" formatCode="_-* #,##0.0\ _г_р_н_._-;\-* #,##0.0\ _г_р_н_._-;_-* &quot;-&quot;??\ _г_р_н_._-;_-@_-"/>
    <numFmt numFmtId="183" formatCode="_-* #,##0\ _р_._-;\-* #,##0\ _р_._-;_-* &quot;-&quot;\ _р_._-;_-@_-"/>
    <numFmt numFmtId="184" formatCode="_-* #,##0.00\ _р_._-;\-* #,##0.00\ _р_._-;_-* &quot;-&quot;??\ _р_._-;_-@_-"/>
    <numFmt numFmtId="185" formatCode="#,##0.0000"/>
    <numFmt numFmtId="186" formatCode="0.0000"/>
    <numFmt numFmtId="187" formatCode="0.0000000"/>
    <numFmt numFmtId="188" formatCode="0.00000"/>
    <numFmt numFmtId="189" formatCode="#,##0.00000"/>
    <numFmt numFmtId="190" formatCode="[$-422]d\ mmmm\ yyyy&quot; р.&quot;"/>
    <numFmt numFmtId="191" formatCode="0.000000000"/>
    <numFmt numFmtId="192" formatCode="0.0000000000"/>
    <numFmt numFmtId="193" formatCode="_-* #,##0.000_₴_-;\-* #,##0.000_₴_-;_-* &quot;-&quot;??_₴_-;_-@_-"/>
  </numFmts>
  <fonts count="8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ourier"/>
      <family val="1"/>
    </font>
    <font>
      <sz val="11"/>
      <color indexed="20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60" fillId="6" borderId="0" applyNumberFormat="0" applyBorder="0" applyAlignment="0" applyProtection="0"/>
    <xf numFmtId="0" fontId="12" fillId="7" borderId="0" applyNumberFormat="0" applyBorder="0" applyAlignment="0" applyProtection="0"/>
    <xf numFmtId="0" fontId="60" fillId="8" borderId="0" applyNumberFormat="0" applyBorder="0" applyAlignment="0" applyProtection="0"/>
    <xf numFmtId="0" fontId="12" fillId="9" borderId="0" applyNumberFormat="0" applyBorder="0" applyAlignment="0" applyProtection="0"/>
    <xf numFmtId="0" fontId="60" fillId="10" borderId="0" applyNumberFormat="0" applyBorder="0" applyAlignment="0" applyProtection="0"/>
    <xf numFmtId="0" fontId="12" fillId="11" borderId="0" applyNumberFormat="0" applyBorder="0" applyAlignment="0" applyProtection="0"/>
    <xf numFmtId="0" fontId="60" fillId="12" borderId="0" applyNumberFormat="0" applyBorder="0" applyAlignment="0" applyProtection="0"/>
    <xf numFmtId="0" fontId="12" fillId="13" borderId="0" applyNumberFormat="0" applyBorder="0" applyAlignment="0" applyProtection="0"/>
    <xf numFmtId="0" fontId="60" fillId="14" borderId="0" applyNumberFormat="0" applyBorder="0" applyAlignment="0" applyProtection="0"/>
    <xf numFmtId="0" fontId="12" fillId="5" borderId="0" applyNumberFormat="0" applyBorder="0" applyAlignment="0" applyProtection="0"/>
    <xf numFmtId="0" fontId="60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60" fillId="20" borderId="0" applyNumberFormat="0" applyBorder="0" applyAlignment="0" applyProtection="0"/>
    <xf numFmtId="0" fontId="12" fillId="19" borderId="0" applyNumberFormat="0" applyBorder="0" applyAlignment="0" applyProtection="0"/>
    <xf numFmtId="0" fontId="60" fillId="21" borderId="0" applyNumberFormat="0" applyBorder="0" applyAlignment="0" applyProtection="0"/>
    <xf numFmtId="0" fontId="12" fillId="17" borderId="0" applyNumberFormat="0" applyBorder="0" applyAlignment="0" applyProtection="0"/>
    <xf numFmtId="0" fontId="60" fillId="22" borderId="0" applyNumberFormat="0" applyBorder="0" applyAlignment="0" applyProtection="0"/>
    <xf numFmtId="0" fontId="12" fillId="23" borderId="0" applyNumberFormat="0" applyBorder="0" applyAlignment="0" applyProtection="0"/>
    <xf numFmtId="0" fontId="60" fillId="24" borderId="0" applyNumberFormat="0" applyBorder="0" applyAlignment="0" applyProtection="0"/>
    <xf numFmtId="0" fontId="12" fillId="13" borderId="0" applyNumberFormat="0" applyBorder="0" applyAlignment="0" applyProtection="0"/>
    <xf numFmtId="0" fontId="60" fillId="25" borderId="0" applyNumberFormat="0" applyBorder="0" applyAlignment="0" applyProtection="0"/>
    <xf numFmtId="0" fontId="12" fillId="19" borderId="0" applyNumberFormat="0" applyBorder="0" applyAlignment="0" applyProtection="0"/>
    <xf numFmtId="0" fontId="60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61" fillId="29" borderId="0" applyNumberFormat="0" applyBorder="0" applyAlignment="0" applyProtection="0"/>
    <xf numFmtId="0" fontId="13" fillId="30" borderId="0" applyNumberFormat="0" applyBorder="0" applyAlignment="0" applyProtection="0"/>
    <xf numFmtId="0" fontId="61" fillId="31" borderId="0" applyNumberFormat="0" applyBorder="0" applyAlignment="0" applyProtection="0"/>
    <xf numFmtId="0" fontId="13" fillId="17" borderId="0" applyNumberFormat="0" applyBorder="0" applyAlignment="0" applyProtection="0"/>
    <xf numFmtId="0" fontId="61" fillId="32" borderId="0" applyNumberFormat="0" applyBorder="0" applyAlignment="0" applyProtection="0"/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13" fillId="34" borderId="0" applyNumberFormat="0" applyBorder="0" applyAlignment="0" applyProtection="0"/>
    <xf numFmtId="0" fontId="61" fillId="35" borderId="0" applyNumberFormat="0" applyBorder="0" applyAlignment="0" applyProtection="0"/>
    <xf numFmtId="0" fontId="13" fillId="28" borderId="0" applyNumberFormat="0" applyBorder="0" applyAlignment="0" applyProtection="0"/>
    <xf numFmtId="0" fontId="6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40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6" fillId="41" borderId="2" applyNumberFormat="0" applyAlignment="0" applyProtection="0"/>
    <xf numFmtId="172" fontId="2" fillId="0" borderId="0" applyFont="0" applyFill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8" borderId="0" applyNumberFormat="0" applyBorder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5" fillId="2" borderId="8" applyNumberForma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3" fillId="43" borderId="0" applyNumberFormat="0" applyBorder="0" applyAlignment="0" applyProtection="0"/>
    <xf numFmtId="0" fontId="61" fillId="44" borderId="0" applyNumberFormat="0" applyBorder="0" applyAlignment="0" applyProtection="0"/>
    <xf numFmtId="0" fontId="13" fillId="45" borderId="0" applyNumberFormat="0" applyBorder="0" applyAlignment="0" applyProtection="0"/>
    <xf numFmtId="0" fontId="61" fillId="46" borderId="0" applyNumberFormat="0" applyBorder="0" applyAlignment="0" applyProtection="0"/>
    <xf numFmtId="0" fontId="13" fillId="47" borderId="0" applyNumberFormat="0" applyBorder="0" applyAlignment="0" applyProtection="0"/>
    <xf numFmtId="0" fontId="61" fillId="48" borderId="0" applyNumberFormat="0" applyBorder="0" applyAlignment="0" applyProtection="0"/>
    <xf numFmtId="0" fontId="13" fillId="34" borderId="0" applyNumberFormat="0" applyBorder="0" applyAlignment="0" applyProtection="0"/>
    <xf numFmtId="0" fontId="61" fillId="49" borderId="0" applyNumberFormat="0" applyBorder="0" applyAlignment="0" applyProtection="0"/>
    <xf numFmtId="0" fontId="13" fillId="28" borderId="0" applyNumberFormat="0" applyBorder="0" applyAlignment="0" applyProtection="0"/>
    <xf numFmtId="0" fontId="61" fillId="50" borderId="0" applyNumberFormat="0" applyBorder="0" applyAlignment="0" applyProtection="0"/>
    <xf numFmtId="0" fontId="13" fillId="40" borderId="0" applyNumberFormat="0" applyBorder="0" applyAlignment="0" applyProtection="0"/>
    <xf numFmtId="0" fontId="62" fillId="51" borderId="10" applyNumberFormat="0" applyAlignment="0" applyProtection="0"/>
    <xf numFmtId="0" fontId="22" fillId="3" borderId="1" applyNumberFormat="0" applyAlignment="0" applyProtection="0"/>
    <xf numFmtId="9" fontId="2" fillId="0" borderId="0" applyFont="0" applyFill="0" applyBorder="0" applyAlignment="0" applyProtection="0"/>
    <xf numFmtId="0" fontId="63" fillId="52" borderId="11" applyNumberFormat="0" applyAlignment="0" applyProtection="0"/>
    <xf numFmtId="0" fontId="25" fillId="16" borderId="8" applyNumberFormat="0" applyAlignment="0" applyProtection="0"/>
    <xf numFmtId="0" fontId="64" fillId="52" borderId="10" applyNumberFormat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ill="0" applyBorder="0" applyAlignment="0" applyProtection="0"/>
    <xf numFmtId="0" fontId="65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66" fillId="0" borderId="1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67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17" applyNumberFormat="0" applyFill="0" applyAlignment="0" applyProtection="0"/>
    <xf numFmtId="0" fontId="27" fillId="0" borderId="18" applyNumberFormat="0" applyFill="0" applyAlignment="0" applyProtection="0"/>
    <xf numFmtId="0" fontId="69" fillId="53" borderId="19" applyNumberFormat="0" applyAlignment="0" applyProtection="0"/>
    <xf numFmtId="0" fontId="16" fillId="41" borderId="2" applyNumberFormat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1" fillId="54" borderId="0" applyNumberFormat="0" applyBorder="0" applyAlignment="0" applyProtection="0"/>
    <xf numFmtId="0" fontId="24" fillId="18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2" fillId="55" borderId="0" applyNumberFormat="0" applyBorder="0" applyAlignment="0" applyProtection="0"/>
    <xf numFmtId="0" fontId="34" fillId="9" borderId="0" applyNumberFormat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12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4" fillId="0" borderId="21" applyNumberFormat="0" applyFill="0" applyAlignment="0" applyProtection="0"/>
    <xf numFmtId="0" fontId="23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57" borderId="0" applyNumberFormat="0" applyBorder="0" applyAlignment="0" applyProtection="0"/>
    <xf numFmtId="0" fontId="18" fillId="1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77" fillId="0" borderId="22" xfId="212" applyFont="1" applyBorder="1" applyAlignment="1">
      <alignment vertical="center" wrapText="1"/>
      <protection/>
    </xf>
    <xf numFmtId="49" fontId="78" fillId="0" borderId="22" xfId="212" applyNumberFormat="1" applyFont="1" applyBorder="1" applyAlignment="1">
      <alignment horizontal="right" vertical="center" wrapText="1"/>
      <protection/>
    </xf>
    <xf numFmtId="0" fontId="78" fillId="0" borderId="22" xfId="212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9" fillId="0" borderId="0" xfId="191" applyFont="1" applyFill="1" applyBorder="1" applyAlignment="1" applyProtection="1">
      <alignment horizontal="right"/>
      <protection/>
    </xf>
    <xf numFmtId="0" fontId="79" fillId="0" borderId="0" xfId="191" applyFont="1" applyFill="1" applyBorder="1" applyProtection="1">
      <alignment/>
      <protection/>
    </xf>
    <xf numFmtId="0" fontId="10" fillId="0" borderId="0" xfId="180" applyFont="1" applyFill="1" applyBorder="1" applyAlignment="1">
      <alignment horizontal="center"/>
      <protection/>
    </xf>
    <xf numFmtId="0" fontId="80" fillId="0" borderId="0" xfId="191" applyFont="1" applyFill="1" applyBorder="1" applyAlignment="1" applyProtection="1">
      <alignment horizontal="center"/>
      <protection locked="0"/>
    </xf>
    <xf numFmtId="0" fontId="81" fillId="0" borderId="0" xfId="191" applyFont="1" applyFill="1" applyProtection="1">
      <alignment/>
      <protection locked="0"/>
    </xf>
    <xf numFmtId="0" fontId="79" fillId="58" borderId="22" xfId="172" applyFont="1" applyFill="1" applyBorder="1" applyAlignment="1" applyProtection="1">
      <alignment vertical="top" wrapText="1"/>
      <protection/>
    </xf>
    <xf numFmtId="4" fontId="79" fillId="58" borderId="22" xfId="172" applyNumberFormat="1" applyFont="1" applyFill="1" applyBorder="1" applyAlignment="1" applyProtection="1">
      <alignment horizontal="center" vertical="center"/>
      <protection/>
    </xf>
    <xf numFmtId="0" fontId="79" fillId="58" borderId="22" xfId="172" applyFont="1" applyFill="1" applyBorder="1" applyAlignment="1" applyProtection="1">
      <alignment horizontal="center" vertical="center"/>
      <protection/>
    </xf>
    <xf numFmtId="1" fontId="79" fillId="58" borderId="22" xfId="172" applyNumberFormat="1" applyFont="1" applyFill="1" applyBorder="1" applyAlignment="1" applyProtection="1">
      <alignment horizontal="center" vertical="center"/>
      <protection/>
    </xf>
    <xf numFmtId="2" fontId="79" fillId="58" borderId="22" xfId="172" applyNumberFormat="1" applyFont="1" applyFill="1" applyBorder="1" applyAlignment="1" applyProtection="1">
      <alignment horizontal="center" vertical="center"/>
      <protection/>
    </xf>
    <xf numFmtId="4" fontId="79" fillId="58" borderId="22" xfId="172" applyNumberFormat="1" applyFont="1" applyFill="1" applyBorder="1" applyAlignment="1" applyProtection="1">
      <alignment horizontal="center" vertical="center"/>
      <protection locked="0"/>
    </xf>
    <xf numFmtId="178" fontId="79" fillId="58" borderId="22" xfId="172" applyNumberFormat="1" applyFont="1" applyFill="1" applyBorder="1" applyAlignment="1" applyProtection="1">
      <alignment horizontal="center" vertical="center"/>
      <protection/>
    </xf>
    <xf numFmtId="176" fontId="79" fillId="58" borderId="22" xfId="172" applyNumberFormat="1" applyFont="1" applyFill="1" applyBorder="1" applyAlignment="1" applyProtection="1">
      <alignment horizontal="center" vertical="center"/>
      <protection/>
    </xf>
    <xf numFmtId="2" fontId="79" fillId="58" borderId="22" xfId="172" applyNumberFormat="1" applyFont="1" applyFill="1" applyBorder="1" applyAlignment="1" applyProtection="1">
      <alignment horizontal="center" vertical="center"/>
      <protection locked="0"/>
    </xf>
    <xf numFmtId="0" fontId="79" fillId="58" borderId="22" xfId="172" applyFont="1" applyFill="1" applyBorder="1" applyAlignment="1" applyProtection="1">
      <alignment horizontal="left" vertical="top" wrapText="1"/>
      <protection/>
    </xf>
    <xf numFmtId="0" fontId="79" fillId="0" borderId="22" xfId="172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38" fillId="0" borderId="22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83" fillId="0" borderId="0" xfId="0" applyFont="1" applyAlignment="1">
      <alignment/>
    </xf>
    <xf numFmtId="0" fontId="36" fillId="0" borderId="0" xfId="0" applyFont="1" applyBorder="1" applyAlignment="1">
      <alignment/>
    </xf>
    <xf numFmtId="0" fontId="11" fillId="58" borderId="0" xfId="180" applyFont="1" applyFill="1" applyBorder="1" applyAlignment="1">
      <alignment vertical="top"/>
      <protection/>
    </xf>
    <xf numFmtId="0" fontId="11" fillId="58" borderId="0" xfId="180" applyFont="1" applyFill="1" applyAlignment="1">
      <alignment vertical="top" wrapText="1"/>
      <protection/>
    </xf>
    <xf numFmtId="0" fontId="11" fillId="58" borderId="0" xfId="180" applyNumberFormat="1" applyFont="1" applyFill="1" applyBorder="1" applyAlignment="1">
      <alignment vertical="top" wrapText="1"/>
      <protection/>
    </xf>
    <xf numFmtId="0" fontId="37" fillId="58" borderId="0" xfId="180" applyFont="1" applyFill="1" applyBorder="1" applyAlignment="1">
      <alignment vertical="top"/>
      <protection/>
    </xf>
    <xf numFmtId="0" fontId="79" fillId="58" borderId="22" xfId="172" applyFont="1" applyFill="1" applyBorder="1" applyAlignment="1" applyProtection="1">
      <alignment horizontal="center" vertical="center" wrapText="1"/>
      <protection/>
    </xf>
    <xf numFmtId="0" fontId="79" fillId="58" borderId="22" xfId="172" applyFont="1" applyFill="1" applyBorder="1" applyAlignment="1" applyProtection="1">
      <alignment horizontal="center" vertical="top" wrapText="1"/>
      <protection/>
    </xf>
    <xf numFmtId="0" fontId="79" fillId="0" borderId="22" xfId="172" applyFont="1" applyFill="1" applyBorder="1" applyAlignment="1" applyProtection="1">
      <alignment horizontal="center" vertical="center" wrapText="1"/>
      <protection/>
    </xf>
    <xf numFmtId="0" fontId="79" fillId="58" borderId="22" xfId="172" applyFont="1" applyFill="1" applyBorder="1" applyAlignment="1" applyProtection="1">
      <alignment horizontal="right" vertical="top"/>
      <protection/>
    </xf>
    <xf numFmtId="16" fontId="79" fillId="58" borderId="22" xfId="172" applyNumberFormat="1" applyFont="1" applyFill="1" applyBorder="1" applyAlignment="1" applyProtection="1">
      <alignment horizontal="right" vertical="top"/>
      <protection/>
    </xf>
    <xf numFmtId="0" fontId="84" fillId="0" borderId="22" xfId="0" applyFont="1" applyBorder="1" applyAlignment="1">
      <alignment/>
    </xf>
    <xf numFmtId="0" fontId="84" fillId="0" borderId="0" xfId="0" applyFont="1" applyAlignment="1">
      <alignment/>
    </xf>
    <xf numFmtId="0" fontId="79" fillId="0" borderId="0" xfId="0" applyFont="1" applyAlignment="1">
      <alignment vertical="top"/>
    </xf>
    <xf numFmtId="0" fontId="36" fillId="0" borderId="0" xfId="0" applyFont="1" applyAlignment="1">
      <alignment horizontal="center" wrapText="1"/>
    </xf>
    <xf numFmtId="0" fontId="36" fillId="0" borderId="32" xfId="0" applyFont="1" applyBorder="1" applyAlignment="1">
      <alignment horizontal="left" vertical="top" wrapText="1"/>
    </xf>
    <xf numFmtId="14" fontId="36" fillId="0" borderId="32" xfId="0" applyNumberFormat="1" applyFont="1" applyBorder="1" applyAlignment="1">
      <alignment horizontal="left" vertical="top" wrapText="1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wrapText="1"/>
    </xf>
    <xf numFmtId="0" fontId="37" fillId="58" borderId="0" xfId="180" applyFont="1" applyFill="1" applyAlignment="1">
      <alignment horizontal="center" vertical="top" wrapText="1"/>
      <protection/>
    </xf>
    <xf numFmtId="0" fontId="37" fillId="58" borderId="0" xfId="180" applyFont="1" applyFill="1" applyBorder="1" applyAlignment="1">
      <alignment horizontal="left" vertical="top"/>
      <protection/>
    </xf>
    <xf numFmtId="0" fontId="79" fillId="58" borderId="0" xfId="172" applyFont="1" applyFill="1" applyBorder="1" applyAlignment="1" applyProtection="1">
      <alignment horizontal="center" vertical="top" wrapText="1"/>
      <protection/>
    </xf>
    <xf numFmtId="0" fontId="85" fillId="0" borderId="22" xfId="172" applyFont="1" applyFill="1" applyBorder="1" applyAlignment="1" applyProtection="1">
      <alignment horizontal="center" wrapText="1"/>
      <protection/>
    </xf>
    <xf numFmtId="0" fontId="85" fillId="0" borderId="32" xfId="191" applyFont="1" applyFill="1" applyBorder="1" applyAlignment="1" applyProtection="1">
      <alignment horizontal="right"/>
      <protection locked="0"/>
    </xf>
    <xf numFmtId="0" fontId="79" fillId="58" borderId="22" xfId="172" applyFont="1" applyFill="1" applyBorder="1" applyAlignment="1" applyProtection="1">
      <alignment horizontal="center" vertical="center" wrapText="1"/>
      <protection/>
    </xf>
    <xf numFmtId="0" fontId="79" fillId="58" borderId="43" xfId="172" applyFont="1" applyFill="1" applyBorder="1" applyAlignment="1" applyProtection="1">
      <alignment horizontal="center" vertical="center" wrapText="1"/>
      <protection/>
    </xf>
    <xf numFmtId="0" fontId="79" fillId="58" borderId="44" xfId="172" applyFont="1" applyFill="1" applyBorder="1" applyAlignment="1" applyProtection="1">
      <alignment horizontal="center" vertical="center" wrapText="1"/>
      <protection/>
    </xf>
    <xf numFmtId="0" fontId="79" fillId="58" borderId="45" xfId="172" applyFont="1" applyFill="1" applyBorder="1" applyAlignment="1" applyProtection="1">
      <alignment horizontal="center" vertical="center" wrapText="1"/>
      <protection/>
    </xf>
    <xf numFmtId="0" fontId="79" fillId="58" borderId="46" xfId="172" applyFont="1" applyFill="1" applyBorder="1" applyAlignment="1" applyProtection="1">
      <alignment horizontal="center" vertical="center" wrapText="1"/>
      <protection/>
    </xf>
    <xf numFmtId="0" fontId="79" fillId="58" borderId="47" xfId="172" applyFont="1" applyFill="1" applyBorder="1" applyAlignment="1" applyProtection="1">
      <alignment horizontal="center" vertical="center" wrapText="1"/>
      <protection/>
    </xf>
    <xf numFmtId="0" fontId="79" fillId="58" borderId="48" xfId="172" applyFont="1" applyFill="1" applyBorder="1" applyAlignment="1" applyProtection="1">
      <alignment horizontal="center" vertical="center" wrapText="1"/>
      <protection/>
    </xf>
    <xf numFmtId="0" fontId="10" fillId="0" borderId="0" xfId="180" applyFont="1" applyFill="1" applyBorder="1" applyAlignment="1">
      <alignment horizontal="center" vertical="center" wrapText="1"/>
      <protection/>
    </xf>
    <xf numFmtId="0" fontId="79" fillId="58" borderId="49" xfId="172" applyFont="1" applyFill="1" applyBorder="1" applyAlignment="1" applyProtection="1">
      <alignment horizontal="center" vertical="center" wrapText="1"/>
      <protection/>
    </xf>
    <xf numFmtId="0" fontId="79" fillId="58" borderId="50" xfId="172" applyFont="1" applyFill="1" applyBorder="1" applyAlignment="1" applyProtection="1">
      <alignment horizontal="center" vertical="center" wrapText="1"/>
      <protection/>
    </xf>
    <xf numFmtId="0" fontId="79" fillId="58" borderId="51" xfId="172" applyFont="1" applyFill="1" applyBorder="1" applyAlignment="1" applyProtection="1">
      <alignment horizontal="center" vertical="center" wrapText="1"/>
      <protection/>
    </xf>
    <xf numFmtId="0" fontId="79" fillId="58" borderId="52" xfId="172" applyFont="1" applyFill="1" applyBorder="1" applyAlignment="1" applyProtection="1">
      <alignment horizontal="center" vertical="center" wrapText="1"/>
      <protection/>
    </xf>
    <xf numFmtId="0" fontId="86" fillId="58" borderId="0" xfId="191" applyFont="1" applyFill="1" applyAlignment="1" applyProtection="1">
      <alignment horizontal="center" wrapText="1"/>
      <protection locked="0"/>
    </xf>
    <xf numFmtId="0" fontId="86" fillId="58" borderId="0" xfId="191" applyFont="1" applyFill="1" applyBorder="1" applyAlignment="1" applyProtection="1">
      <alignment horizontal="center" wrapText="1"/>
      <protection locked="0"/>
    </xf>
    <xf numFmtId="0" fontId="37" fillId="58" borderId="0" xfId="180" applyNumberFormat="1" applyFont="1" applyFill="1" applyBorder="1" applyAlignment="1">
      <alignment horizontal="center" vertical="top" wrapText="1"/>
      <protection/>
    </xf>
  </cellXfs>
  <cellStyles count="2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heck Cell" xfId="78"/>
    <cellStyle name="Comma 2" xfId="79"/>
    <cellStyle name="Excel Built-in Normal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Input 2" xfId="88"/>
    <cellStyle name="Linked Cell" xfId="89"/>
    <cellStyle name="Neutral" xfId="90"/>
    <cellStyle name="Note" xfId="91"/>
    <cellStyle name="Note 2" xfId="92"/>
    <cellStyle name="Output" xfId="93"/>
    <cellStyle name="Output 2" xfId="94"/>
    <cellStyle name="Title" xfId="95"/>
    <cellStyle name="Total" xfId="96"/>
    <cellStyle name="Total 2" xfId="97"/>
    <cellStyle name="Warning Text" xfId="98"/>
    <cellStyle name="Акцент1" xfId="99"/>
    <cellStyle name="Акцент1 2" xfId="100"/>
    <cellStyle name="Акцент2" xfId="101"/>
    <cellStyle name="Акцент2 2" xfId="102"/>
    <cellStyle name="Акцент3" xfId="103"/>
    <cellStyle name="Акцент3 2" xfId="104"/>
    <cellStyle name="Акцент4" xfId="105"/>
    <cellStyle name="Акцент4 2" xfId="106"/>
    <cellStyle name="Акцент5" xfId="107"/>
    <cellStyle name="Акцент5 2" xfId="108"/>
    <cellStyle name="Акцент6" xfId="109"/>
    <cellStyle name="Акцент6 2" xfId="110"/>
    <cellStyle name="Ввод " xfId="111"/>
    <cellStyle name="Ввод  2" xfId="112"/>
    <cellStyle name="Відсотковий 2" xfId="113"/>
    <cellStyle name="Вывод" xfId="114"/>
    <cellStyle name="Вывод 2" xfId="115"/>
    <cellStyle name="Вычисление" xfId="116"/>
    <cellStyle name="Вычисление 2" xfId="117"/>
    <cellStyle name="Currency" xfId="118"/>
    <cellStyle name="Currency [0]" xfId="119"/>
    <cellStyle name="Денежный 2" xfId="120"/>
    <cellStyle name="Денежный 3" xfId="121"/>
    <cellStyle name="Денежный 4" xfId="122"/>
    <cellStyle name="Заголовок 1" xfId="123"/>
    <cellStyle name="Заголовок 1 2" xfId="124"/>
    <cellStyle name="Заголовок 1 3" xfId="125"/>
    <cellStyle name="Заголовок 2" xfId="126"/>
    <cellStyle name="Заголовок 2 2" xfId="127"/>
    <cellStyle name="Заголовок 2 3" xfId="128"/>
    <cellStyle name="Заголовок 3" xfId="129"/>
    <cellStyle name="Заголовок 3 2" xfId="130"/>
    <cellStyle name="Заголовок 3 3" xfId="131"/>
    <cellStyle name="Заголовок 4" xfId="132"/>
    <cellStyle name="Заголовок 4 2" xfId="133"/>
    <cellStyle name="Заголовок 4 3" xfId="134"/>
    <cellStyle name="Звичайний 2" xfId="135"/>
    <cellStyle name="Звичайний 2 2" xfId="136"/>
    <cellStyle name="Звичайний 3" xfId="137"/>
    <cellStyle name="Звичайний 3 2" xfId="138"/>
    <cellStyle name="Звичайний 3 3" xfId="139"/>
    <cellStyle name="Звичайний 3 4" xfId="140"/>
    <cellStyle name="Звичайний 3 5" xfId="141"/>
    <cellStyle name="Звичайний 3 6" xfId="142"/>
    <cellStyle name="Звичайний 3 6 2" xfId="143"/>
    <cellStyle name="Звичайний 3 7" xfId="144"/>
    <cellStyle name="Звичайний 3 8" xfId="145"/>
    <cellStyle name="Звичайний 4" xfId="146"/>
    <cellStyle name="Звичайний 4 2" xfId="147"/>
    <cellStyle name="Звичайний 4 3" xfId="148"/>
    <cellStyle name="Звичайний 5" xfId="149"/>
    <cellStyle name="Звичайний 5 2" xfId="150"/>
    <cellStyle name="Звичайний 6" xfId="151"/>
    <cellStyle name="Звичайний 7" xfId="152"/>
    <cellStyle name="Звичайний 8" xfId="153"/>
    <cellStyle name="Итог" xfId="154"/>
    <cellStyle name="Итог 2" xfId="155"/>
    <cellStyle name="Контрольная ячейка" xfId="156"/>
    <cellStyle name="Контрольная ячейка 2" xfId="157"/>
    <cellStyle name="Название" xfId="158"/>
    <cellStyle name="Название 2" xfId="159"/>
    <cellStyle name="Нейтральный" xfId="160"/>
    <cellStyle name="Нейтральный 2" xfId="161"/>
    <cellStyle name="Обычный 10" xfId="162"/>
    <cellStyle name="Обычный 10 2" xfId="163"/>
    <cellStyle name="Обычный 10 3" xfId="164"/>
    <cellStyle name="Обычный 10 4" xfId="165"/>
    <cellStyle name="Обычный 10 5" xfId="166"/>
    <cellStyle name="Обычный 11" xfId="167"/>
    <cellStyle name="Обычный 11 2" xfId="168"/>
    <cellStyle name="Обычный 11 3" xfId="169"/>
    <cellStyle name="Обычный 12" xfId="170"/>
    <cellStyle name="Обычный 13" xfId="171"/>
    <cellStyle name="Обычный 14" xfId="172"/>
    <cellStyle name="Обычный 19" xfId="173"/>
    <cellStyle name="Обычный 2" xfId="174"/>
    <cellStyle name="Обычный 2 10" xfId="175"/>
    <cellStyle name="Обычный 2 11" xfId="176"/>
    <cellStyle name="Обычный 2 12" xfId="177"/>
    <cellStyle name="Обычный 2 13" xfId="178"/>
    <cellStyle name="Обычный 2 14" xfId="179"/>
    <cellStyle name="Обычный 2 15" xfId="180"/>
    <cellStyle name="Обычный 2 16" xfId="181"/>
    <cellStyle name="Обычный 2 2" xfId="182"/>
    <cellStyle name="Обычный 2 2 2" xfId="183"/>
    <cellStyle name="Обычный 2 2 2 2" xfId="184"/>
    <cellStyle name="Обычный 2 2 2 3" xfId="185"/>
    <cellStyle name="Обычный 2 2 2 4" xfId="186"/>
    <cellStyle name="Обычный 2 2 2 5" xfId="187"/>
    <cellStyle name="Обычный 2 2 2 6" xfId="188"/>
    <cellStyle name="Обычный 2 2 2 7" xfId="189"/>
    <cellStyle name="Обычный 2 2 2 8" xfId="190"/>
    <cellStyle name="Обычный 2 2 3" xfId="191"/>
    <cellStyle name="Обычный 2 2 3 2" xfId="192"/>
    <cellStyle name="Обычный 2 2 4" xfId="193"/>
    <cellStyle name="Обычный 2 2 5" xfId="194"/>
    <cellStyle name="Обычный 2 2 6" xfId="195"/>
    <cellStyle name="Обычный 2 2 7" xfId="196"/>
    <cellStyle name="Обычный 2 2 8" xfId="197"/>
    <cellStyle name="Обычный 2 2_Расшифровка плановых затрат по ПЕ на 2012г" xfId="198"/>
    <cellStyle name="Обычный 2 3" xfId="199"/>
    <cellStyle name="Обычный 2 3 2" xfId="200"/>
    <cellStyle name="Обычный 2 3 3" xfId="201"/>
    <cellStyle name="Обычный 2 3 4" xfId="202"/>
    <cellStyle name="Обычный 2 4" xfId="203"/>
    <cellStyle name="Обычный 2 4 2" xfId="204"/>
    <cellStyle name="Обычный 2 5" xfId="205"/>
    <cellStyle name="Обычный 2 5 2" xfId="206"/>
    <cellStyle name="Обычный 2 6" xfId="207"/>
    <cellStyle name="Обычный 2 7" xfId="208"/>
    <cellStyle name="Обычный 2 8" xfId="209"/>
    <cellStyle name="Обычный 2 9" xfId="210"/>
    <cellStyle name="Обычный 2_Аналіз старих тарифів на коміссію27_10_11" xfId="211"/>
    <cellStyle name="Обычный 3" xfId="212"/>
    <cellStyle name="Обычный 3 2" xfId="213"/>
    <cellStyle name="Обычный 3 2 2" xfId="214"/>
    <cellStyle name="Обычный 3 3" xfId="215"/>
    <cellStyle name="Обычный 3 3 2" xfId="216"/>
    <cellStyle name="Обычный 3 3 3" xfId="217"/>
    <cellStyle name="Обычный 3 4" xfId="218"/>
    <cellStyle name="Обычный 3 4 2" xfId="219"/>
    <cellStyle name="Обычный 3 4 3" xfId="220"/>
    <cellStyle name="Обычный 3 5" xfId="221"/>
    <cellStyle name="Обычный 3 5 2" xfId="222"/>
    <cellStyle name="Обычный 3 6" xfId="223"/>
    <cellStyle name="Обычный 3 7" xfId="224"/>
    <cellStyle name="Обычный 3 8" xfId="225"/>
    <cellStyle name="Обычный 3 9" xfId="226"/>
    <cellStyle name="Обычный 3_Расшифровка плановых затрат по ПЕ на 2012г" xfId="227"/>
    <cellStyle name="Обычный 4" xfId="228"/>
    <cellStyle name="Обычный 4 2" xfId="229"/>
    <cellStyle name="Обычный 4 2 2" xfId="230"/>
    <cellStyle name="Обычный 4 2 3" xfId="231"/>
    <cellStyle name="Обычный 4 3" xfId="232"/>
    <cellStyle name="Обычный 4 3 2" xfId="233"/>
    <cellStyle name="Обычный 4 4" xfId="234"/>
    <cellStyle name="Обычный 4 5" xfId="235"/>
    <cellStyle name="Обычный 5" xfId="236"/>
    <cellStyle name="Обычный 5 2" xfId="237"/>
    <cellStyle name="Обычный 5 3" xfId="238"/>
    <cellStyle name="Обычный 6" xfId="239"/>
    <cellStyle name="Обычный 6 2" xfId="240"/>
    <cellStyle name="Обычный 6 3" xfId="241"/>
    <cellStyle name="Обычный 7" xfId="242"/>
    <cellStyle name="Обычный 7 2" xfId="243"/>
    <cellStyle name="Обычный 8" xfId="244"/>
    <cellStyle name="Обычный 8 2" xfId="245"/>
    <cellStyle name="Обычный 8 2 2" xfId="246"/>
    <cellStyle name="Обычный 8 3" xfId="247"/>
    <cellStyle name="Обычный 8 4" xfId="248"/>
    <cellStyle name="Обычный 9" xfId="249"/>
    <cellStyle name="Обычный 9 2" xfId="250"/>
    <cellStyle name="Плохой" xfId="251"/>
    <cellStyle name="Плохой 2" xfId="252"/>
    <cellStyle name="Пояснение" xfId="253"/>
    <cellStyle name="Пояснение 2" xfId="254"/>
    <cellStyle name="Примечание" xfId="255"/>
    <cellStyle name="Примечание 2" xfId="256"/>
    <cellStyle name="Percent" xfId="257"/>
    <cellStyle name="Процентный 2" xfId="258"/>
    <cellStyle name="Процентный 2 2" xfId="259"/>
    <cellStyle name="Процентный 2 2 2" xfId="260"/>
    <cellStyle name="Процентный 2 3" xfId="261"/>
    <cellStyle name="Процентный 3" xfId="262"/>
    <cellStyle name="Процентный 3 2" xfId="263"/>
    <cellStyle name="Процентный 4" xfId="264"/>
    <cellStyle name="Процентный 5" xfId="265"/>
    <cellStyle name="Связанная ячейка" xfId="266"/>
    <cellStyle name="Связанная ячейка 2" xfId="267"/>
    <cellStyle name="Текст предупреждения" xfId="268"/>
    <cellStyle name="Текст предупреждения 2" xfId="269"/>
    <cellStyle name="Тысячи [0]_maket10" xfId="270"/>
    <cellStyle name="Тысячи_maket10" xfId="271"/>
    <cellStyle name="Comma" xfId="272"/>
    <cellStyle name="Comma [0]" xfId="273"/>
    <cellStyle name="Финансовый [0] 2" xfId="274"/>
    <cellStyle name="Финансовый 2" xfId="275"/>
    <cellStyle name="Финансовый 2 2" xfId="276"/>
    <cellStyle name="Финансовый 2 2 2" xfId="277"/>
    <cellStyle name="Финансовый 2 3" xfId="278"/>
    <cellStyle name="Финансовый 2 4" xfId="279"/>
    <cellStyle name="Финансовый 2 5" xfId="280"/>
    <cellStyle name="Финансовый 2 6" xfId="281"/>
    <cellStyle name="Финансовый 3" xfId="282"/>
    <cellStyle name="Финансовый 3 2" xfId="283"/>
    <cellStyle name="Финансовый 3 3" xfId="284"/>
    <cellStyle name="Финансовый 3 4" xfId="285"/>
    <cellStyle name="Финансовый 4" xfId="286"/>
    <cellStyle name="Фінансовий 2" xfId="287"/>
    <cellStyle name="Хороший" xfId="288"/>
    <cellStyle name="Хороший 2" xfId="28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2" sqref="C2:C3"/>
    </sheetView>
  </sheetViews>
  <sheetFormatPr defaultColWidth="9.140625" defaultRowHeight="15"/>
  <cols>
    <col min="1" max="1" width="4.421875" style="0" customWidth="1"/>
    <col min="2" max="2" width="54.00390625" style="0" customWidth="1"/>
    <col min="3" max="3" width="4.8515625" style="0" customWidth="1"/>
    <col min="4" max="4" width="49.8515625" style="0" customWidth="1"/>
  </cols>
  <sheetData>
    <row r="1" spans="1:4" ht="15">
      <c r="A1" s="71" t="s">
        <v>13</v>
      </c>
      <c r="B1" s="71"/>
      <c r="C1" s="72" t="s">
        <v>10</v>
      </c>
      <c r="D1" s="72"/>
    </row>
    <row r="2" spans="2:4" ht="15">
      <c r="B2" s="1" t="s">
        <v>3</v>
      </c>
      <c r="C2" s="2" t="s">
        <v>11</v>
      </c>
      <c r="D2" s="3" t="s">
        <v>9</v>
      </c>
    </row>
    <row r="3" spans="2:4" ht="15">
      <c r="B3" s="1" t="s">
        <v>4</v>
      </c>
      <c r="C3" s="2" t="s">
        <v>12</v>
      </c>
      <c r="D3" s="3" t="s">
        <v>6</v>
      </c>
    </row>
    <row r="4" ht="15">
      <c r="B4" s="1" t="s">
        <v>5</v>
      </c>
    </row>
    <row r="5" ht="15">
      <c r="B5" s="1" t="s">
        <v>6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3" sqref="D3"/>
    </sheetView>
  </sheetViews>
  <sheetFormatPr defaultColWidth="9.140625" defaultRowHeight="15"/>
  <cols>
    <col min="1" max="1" width="6.140625" style="0" customWidth="1"/>
    <col min="2" max="2" width="45.57421875" style="0" customWidth="1"/>
    <col min="3" max="3" width="13.421875" style="0" customWidth="1"/>
    <col min="4" max="4" width="15.00390625" style="0" customWidth="1"/>
    <col min="5" max="5" width="15.140625" style="0" customWidth="1"/>
    <col min="6" max="6" width="15.57421875" style="0" customWidth="1"/>
  </cols>
  <sheetData>
    <row r="1" spans="1:6" ht="18.75" customHeight="1">
      <c r="A1" s="8"/>
      <c r="B1" s="4"/>
      <c r="C1" s="9"/>
      <c r="D1" s="84" t="s">
        <v>96</v>
      </c>
      <c r="E1" s="84"/>
      <c r="F1" s="84"/>
    </row>
    <row r="2" spans="1:6" ht="18.75" customHeight="1">
      <c r="A2" s="8"/>
      <c r="B2" s="4"/>
      <c r="C2" s="9"/>
      <c r="D2" s="84" t="s">
        <v>94</v>
      </c>
      <c r="E2" s="84"/>
      <c r="F2" s="84"/>
    </row>
    <row r="3" spans="1:6" ht="18.75" customHeight="1">
      <c r="A3" s="8"/>
      <c r="B3" s="4"/>
      <c r="C3" s="9"/>
      <c r="D3" s="70">
        <v>43444</v>
      </c>
      <c r="E3" s="68" t="s">
        <v>97</v>
      </c>
      <c r="F3" s="69">
        <v>409</v>
      </c>
    </row>
    <row r="4" spans="1:6" ht="45" customHeight="1">
      <c r="A4" s="8"/>
      <c r="B4" s="86" t="s">
        <v>57</v>
      </c>
      <c r="C4" s="86"/>
      <c r="D4" s="86"/>
      <c r="E4" s="86"/>
      <c r="F4" s="86"/>
    </row>
    <row r="5" spans="1:6" ht="19.5" thickBot="1">
      <c r="A5" s="10"/>
      <c r="B5" s="87" t="s">
        <v>86</v>
      </c>
      <c r="C5" s="87"/>
      <c r="D5" s="87"/>
      <c r="E5" s="87"/>
      <c r="F5" s="87"/>
    </row>
    <row r="6" spans="1:6" ht="45" customHeight="1">
      <c r="A6" s="73" t="s">
        <v>1</v>
      </c>
      <c r="B6" s="76" t="s">
        <v>15</v>
      </c>
      <c r="C6" s="79" t="s">
        <v>58</v>
      </c>
      <c r="D6" s="80"/>
      <c r="E6" s="80" t="s">
        <v>45</v>
      </c>
      <c r="F6" s="81"/>
    </row>
    <row r="7" spans="1:6" ht="120">
      <c r="A7" s="74"/>
      <c r="B7" s="77"/>
      <c r="C7" s="82" t="s">
        <v>59</v>
      </c>
      <c r="D7" s="5" t="s">
        <v>60</v>
      </c>
      <c r="E7" s="5" t="s">
        <v>92</v>
      </c>
      <c r="F7" s="6" t="s">
        <v>93</v>
      </c>
    </row>
    <row r="8" spans="1:6" ht="15" hidden="1">
      <c r="A8" s="74"/>
      <c r="B8" s="77"/>
      <c r="C8" s="82"/>
      <c r="D8" s="5"/>
      <c r="E8" s="5"/>
      <c r="F8" s="6"/>
    </row>
    <row r="9" spans="1:6" ht="15" hidden="1">
      <c r="A9" s="74"/>
      <c r="B9" s="77"/>
      <c r="C9" s="82"/>
      <c r="D9" s="5"/>
      <c r="E9" s="5"/>
      <c r="F9" s="6"/>
    </row>
    <row r="10" spans="1:6" ht="18">
      <c r="A10" s="75"/>
      <c r="B10" s="78"/>
      <c r="C10" s="11" t="s">
        <v>8</v>
      </c>
      <c r="D10" s="5" t="s">
        <v>51</v>
      </c>
      <c r="E10" s="5" t="s">
        <v>18</v>
      </c>
      <c r="F10" s="6" t="s">
        <v>18</v>
      </c>
    </row>
    <row r="11" spans="1:6" ht="15">
      <c r="A11" s="12">
        <v>1</v>
      </c>
      <c r="B11" s="13">
        <v>2</v>
      </c>
      <c r="C11" s="11">
        <v>3</v>
      </c>
      <c r="D11" s="14">
        <v>4</v>
      </c>
      <c r="E11" s="14">
        <v>5</v>
      </c>
      <c r="F11" s="15">
        <v>6</v>
      </c>
    </row>
    <row r="12" spans="1:6" ht="48" customHeight="1">
      <c r="A12" s="16">
        <v>1</v>
      </c>
      <c r="B12" s="46" t="s">
        <v>19</v>
      </c>
      <c r="C12" s="22">
        <v>1560.4199999999998</v>
      </c>
      <c r="D12" s="23">
        <v>246.6339811540873</v>
      </c>
      <c r="E12" s="19">
        <v>82.54063614522155</v>
      </c>
      <c r="F12" s="20">
        <v>75.1258198579462</v>
      </c>
    </row>
    <row r="13" spans="1:6" ht="30.75" customHeight="1">
      <c r="A13" s="16">
        <v>2</v>
      </c>
      <c r="B13" s="46" t="s">
        <v>61</v>
      </c>
      <c r="C13" s="22">
        <v>6.890191748504621</v>
      </c>
      <c r="D13" s="19">
        <v>1.0890371962989047</v>
      </c>
      <c r="E13" s="19">
        <v>0.3928145992927567</v>
      </c>
      <c r="F13" s="20">
        <v>0.3600739009356039</v>
      </c>
    </row>
    <row r="14" spans="1:6" ht="16.5" customHeight="1">
      <c r="A14" s="16" t="s">
        <v>21</v>
      </c>
      <c r="B14" s="17" t="s">
        <v>22</v>
      </c>
      <c r="C14" s="18">
        <v>5.351447656206053</v>
      </c>
      <c r="D14" s="19">
        <v>0.8458292257134673</v>
      </c>
      <c r="E14" s="19">
        <v>0.30508973384738786</v>
      </c>
      <c r="F14" s="20">
        <v>0.27966081403191817</v>
      </c>
    </row>
    <row r="15" spans="1:6" ht="16.5" customHeight="1">
      <c r="A15" s="16" t="s">
        <v>23</v>
      </c>
      <c r="B15" s="17" t="s">
        <v>46</v>
      </c>
      <c r="C15" s="18">
        <v>1.1773184843653317</v>
      </c>
      <c r="D15" s="19">
        <v>0.18608242965696278</v>
      </c>
      <c r="E15" s="19">
        <v>0.06711974144642532</v>
      </c>
      <c r="F15" s="20">
        <v>0.061525379087022006</v>
      </c>
    </row>
    <row r="16" spans="1:6" ht="16.5" customHeight="1">
      <c r="A16" s="16" t="s">
        <v>24</v>
      </c>
      <c r="B16" s="17" t="s">
        <v>25</v>
      </c>
      <c r="C16" s="18">
        <v>0.36142560793323586</v>
      </c>
      <c r="D16" s="19">
        <v>0.05712554092847454</v>
      </c>
      <c r="E16" s="19">
        <v>0.0206051239989435</v>
      </c>
      <c r="F16" s="20">
        <v>0.018887707816663688</v>
      </c>
    </row>
    <row r="17" spans="1:6" ht="60" customHeight="1">
      <c r="A17" s="16">
        <v>3</v>
      </c>
      <c r="B17" s="46" t="s">
        <v>89</v>
      </c>
      <c r="C17" s="18">
        <v>0</v>
      </c>
      <c r="D17" s="19">
        <v>0</v>
      </c>
      <c r="E17" s="19">
        <v>0</v>
      </c>
      <c r="F17" s="20">
        <v>0</v>
      </c>
    </row>
    <row r="18" spans="1:6" ht="30">
      <c r="A18" s="16">
        <v>4</v>
      </c>
      <c r="B18" s="46" t="s">
        <v>52</v>
      </c>
      <c r="C18" s="18" t="s">
        <v>20</v>
      </c>
      <c r="D18" s="19" t="s">
        <v>20</v>
      </c>
      <c r="E18" s="19">
        <v>6.419987796983422</v>
      </c>
      <c r="F18" s="20">
        <v>6.420026325489382</v>
      </c>
    </row>
    <row r="19" spans="1:6" ht="15">
      <c r="A19" s="16">
        <v>5</v>
      </c>
      <c r="B19" s="46" t="s">
        <v>27</v>
      </c>
      <c r="C19" s="18">
        <v>1.097538106784174</v>
      </c>
      <c r="D19" s="19">
        <v>0.17347265014835794</v>
      </c>
      <c r="E19" s="19">
        <v>0.06257140691600116</v>
      </c>
      <c r="F19" s="20">
        <v>0.057356143625614496</v>
      </c>
    </row>
    <row r="20" spans="1:6" ht="18.75" customHeight="1">
      <c r="A20" s="16">
        <v>6</v>
      </c>
      <c r="B20" s="46" t="s">
        <v>47</v>
      </c>
      <c r="C20" s="18">
        <v>1568.4077298552886</v>
      </c>
      <c r="D20" s="19">
        <v>247.89649100053455</v>
      </c>
      <c r="E20" s="19">
        <v>89.41600994841373</v>
      </c>
      <c r="F20" s="20">
        <v>81.9632762279968</v>
      </c>
    </row>
    <row r="21" spans="1:6" ht="15" customHeight="1">
      <c r="A21" s="16">
        <v>7</v>
      </c>
      <c r="B21" s="46" t="s">
        <v>53</v>
      </c>
      <c r="C21" s="18">
        <v>1.6400000000000001</v>
      </c>
      <c r="D21" s="19">
        <v>0.25921208975320953</v>
      </c>
      <c r="E21" s="19">
        <v>0.08675013347570742</v>
      </c>
      <c r="F21" s="20">
        <v>0.0789571755684993</v>
      </c>
    </row>
    <row r="22" spans="1:6" ht="30">
      <c r="A22" s="16" t="s">
        <v>28</v>
      </c>
      <c r="B22" s="17" t="s">
        <v>29</v>
      </c>
      <c r="C22" s="18">
        <v>1.6400000000000001</v>
      </c>
      <c r="D22" s="19">
        <v>0.25921208975320953</v>
      </c>
      <c r="E22" s="19">
        <v>0.08675013347570742</v>
      </c>
      <c r="F22" s="20">
        <v>0.0789571755684993</v>
      </c>
    </row>
    <row r="23" spans="1:6" ht="16.5" customHeight="1">
      <c r="A23" s="16" t="s">
        <v>30</v>
      </c>
      <c r="B23" s="46" t="s">
        <v>54</v>
      </c>
      <c r="C23" s="18">
        <v>0</v>
      </c>
      <c r="D23" s="19">
        <v>0</v>
      </c>
      <c r="E23" s="19">
        <v>0</v>
      </c>
      <c r="F23" s="20">
        <v>0</v>
      </c>
    </row>
    <row r="24" spans="1:6" ht="15">
      <c r="A24" s="16"/>
      <c r="B24" s="21" t="s">
        <v>31</v>
      </c>
      <c r="C24" s="18">
        <v>0</v>
      </c>
      <c r="D24" s="19">
        <v>0</v>
      </c>
      <c r="E24" s="19">
        <v>0</v>
      </c>
      <c r="F24" s="20">
        <v>0</v>
      </c>
    </row>
    <row r="25" spans="1:6" ht="15">
      <c r="A25" s="16"/>
      <c r="B25" s="47" t="s">
        <v>7</v>
      </c>
      <c r="C25" s="18">
        <v>0</v>
      </c>
      <c r="D25" s="19">
        <v>0</v>
      </c>
      <c r="E25" s="19">
        <v>0</v>
      </c>
      <c r="F25" s="20">
        <v>0</v>
      </c>
    </row>
    <row r="26" spans="1:6" ht="15">
      <c r="A26" s="16">
        <v>8</v>
      </c>
      <c r="B26" s="17" t="s">
        <v>32</v>
      </c>
      <c r="C26" s="18">
        <v>5.3155352665584035</v>
      </c>
      <c r="D26" s="19">
        <v>0.8401530515862733</v>
      </c>
      <c r="E26" s="19">
        <v>0.30301949974059045</v>
      </c>
      <c r="F26" s="20">
        <v>0.2777612277074294</v>
      </c>
    </row>
    <row r="27" spans="1:6" ht="30">
      <c r="A27" s="16">
        <v>9</v>
      </c>
      <c r="B27" s="46" t="s">
        <v>33</v>
      </c>
      <c r="C27" s="18">
        <v>1573.723265121847</v>
      </c>
      <c r="D27" s="23">
        <v>248.73664405212082</v>
      </c>
      <c r="E27" s="23">
        <v>89.71902944815432</v>
      </c>
      <c r="F27" s="24">
        <v>82.24103745570423</v>
      </c>
    </row>
    <row r="28" spans="1:6" ht="15">
      <c r="A28" s="16">
        <v>10</v>
      </c>
      <c r="B28" s="17" t="s">
        <v>34</v>
      </c>
      <c r="C28" s="18" t="s">
        <v>20</v>
      </c>
      <c r="D28" s="23" t="s">
        <v>20</v>
      </c>
      <c r="E28" s="19" t="s">
        <v>20</v>
      </c>
      <c r="F28" s="20" t="s">
        <v>20</v>
      </c>
    </row>
    <row r="29" spans="1:6" ht="30">
      <c r="A29" s="16">
        <v>11</v>
      </c>
      <c r="B29" s="46" t="s">
        <v>62</v>
      </c>
      <c r="C29" s="22">
        <v>1575.3632651218468</v>
      </c>
      <c r="D29" s="23">
        <v>248.99585614187404</v>
      </c>
      <c r="E29" s="23">
        <v>89.80577958163002</v>
      </c>
      <c r="F29" s="24">
        <v>82.31999463127273</v>
      </c>
    </row>
    <row r="30" spans="1:6" ht="16.5" customHeight="1">
      <c r="A30" s="16" t="s">
        <v>49</v>
      </c>
      <c r="B30" s="46" t="s">
        <v>55</v>
      </c>
      <c r="C30" s="22">
        <v>1562.0599999999997</v>
      </c>
      <c r="D30" s="23">
        <v>246.89319324384053</v>
      </c>
      <c r="E30" s="23" t="s">
        <v>20</v>
      </c>
      <c r="F30" s="24" t="s">
        <v>20</v>
      </c>
    </row>
    <row r="31" spans="1:6" ht="16.5" customHeight="1">
      <c r="A31" s="16" t="s">
        <v>50</v>
      </c>
      <c r="B31" s="46" t="s">
        <v>56</v>
      </c>
      <c r="C31" s="22">
        <v>13.30326512184713</v>
      </c>
      <c r="D31" s="23">
        <v>2.1026628980335347</v>
      </c>
      <c r="E31" s="23" t="s">
        <v>20</v>
      </c>
      <c r="F31" s="24" t="s">
        <v>20</v>
      </c>
    </row>
    <row r="32" spans="1:6" ht="15">
      <c r="A32" s="16">
        <v>12</v>
      </c>
      <c r="B32" s="46" t="s">
        <v>48</v>
      </c>
      <c r="C32" s="22">
        <v>1890.435918146216</v>
      </c>
      <c r="D32" s="23">
        <v>48.39840309649645</v>
      </c>
      <c r="E32" s="23">
        <v>107.76693549795603</v>
      </c>
      <c r="F32" s="24">
        <v>98.78399355752728</v>
      </c>
    </row>
    <row r="33" spans="1:6" ht="45" hidden="1">
      <c r="A33" s="16">
        <v>13</v>
      </c>
      <c r="B33" s="17" t="s">
        <v>63</v>
      </c>
      <c r="C33" s="22" t="s">
        <v>0</v>
      </c>
      <c r="D33" s="23">
        <f>D32*30.29/D34</f>
        <v>7.8395060416731415</v>
      </c>
      <c r="E33" s="5" t="s">
        <v>0</v>
      </c>
      <c r="F33" s="6" t="s">
        <v>0</v>
      </c>
    </row>
    <row r="34" spans="1:6" ht="15.75" thickBot="1">
      <c r="A34" s="25">
        <v>14</v>
      </c>
      <c r="B34" s="48" t="s">
        <v>64</v>
      </c>
      <c r="C34" s="26">
        <v>187</v>
      </c>
      <c r="D34" s="27">
        <v>187</v>
      </c>
      <c r="E34" s="28" t="s">
        <v>0</v>
      </c>
      <c r="F34" s="29" t="s">
        <v>0</v>
      </c>
    </row>
    <row r="35" spans="1:6" ht="15">
      <c r="A35" s="8"/>
      <c r="B35" s="7"/>
      <c r="C35" s="10"/>
      <c r="D35" s="7"/>
      <c r="E35" s="7"/>
      <c r="F35" s="7"/>
    </row>
    <row r="36" spans="1:6" ht="14.25" customHeight="1">
      <c r="A36" s="49"/>
      <c r="B36" s="83" t="s">
        <v>84</v>
      </c>
      <c r="C36" s="83"/>
      <c r="D36" s="55" t="s">
        <v>85</v>
      </c>
      <c r="E36" s="85"/>
      <c r="F36" s="85"/>
    </row>
    <row r="38" spans="2:4" ht="15.75">
      <c r="B38" s="53" t="s">
        <v>91</v>
      </c>
      <c r="C38" s="53"/>
      <c r="D38" s="53" t="s">
        <v>87</v>
      </c>
    </row>
    <row r="39" ht="15">
      <c r="B39" s="54"/>
    </row>
  </sheetData>
  <sheetProtection/>
  <mergeCells count="11">
    <mergeCell ref="D2:F2"/>
    <mergeCell ref="E36:F36"/>
    <mergeCell ref="D1:F1"/>
    <mergeCell ref="B4:F4"/>
    <mergeCell ref="B5:F5"/>
    <mergeCell ref="A6:A10"/>
    <mergeCell ref="B6:B10"/>
    <mergeCell ref="C6:D6"/>
    <mergeCell ref="E6:F6"/>
    <mergeCell ref="C7:C9"/>
    <mergeCell ref="B36:C36"/>
  </mergeCells>
  <printOptions/>
  <pageMargins left="0.7086614173228347" right="0.2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M3" sqref="M3:N3"/>
    </sheetView>
  </sheetViews>
  <sheetFormatPr defaultColWidth="9.140625" defaultRowHeight="15"/>
  <cols>
    <col min="1" max="1" width="4.00390625" style="0" customWidth="1"/>
    <col min="2" max="2" width="28.140625" style="0" customWidth="1"/>
    <col min="3" max="4" width="0" style="0" hidden="1" customWidth="1"/>
    <col min="5" max="5" width="7.7109375" style="0" hidden="1" customWidth="1"/>
    <col min="6" max="7" width="0" style="0" hidden="1" customWidth="1"/>
    <col min="8" max="8" width="8.421875" style="0" hidden="1" customWidth="1"/>
    <col min="9" max="9" width="18.28125" style="0" customWidth="1"/>
    <col min="10" max="10" width="0" style="0" hidden="1" customWidth="1"/>
    <col min="11" max="11" width="15.8515625" style="0" customWidth="1"/>
    <col min="12" max="12" width="0" style="0" hidden="1" customWidth="1"/>
    <col min="13" max="13" width="15.00390625" style="0" customWidth="1"/>
    <col min="14" max="14" width="15.7109375" style="0" customWidth="1"/>
  </cols>
  <sheetData>
    <row r="1" spans="1:14" ht="18.75">
      <c r="A1" s="30"/>
      <c r="B1" s="31"/>
      <c r="C1" s="100"/>
      <c r="D1" s="100"/>
      <c r="E1" s="31"/>
      <c r="F1" s="31"/>
      <c r="G1" s="31"/>
      <c r="H1" s="31"/>
      <c r="J1" s="56"/>
      <c r="K1" s="89" t="s">
        <v>95</v>
      </c>
      <c r="L1" s="89"/>
      <c r="M1" s="89"/>
      <c r="N1" s="59"/>
    </row>
    <row r="2" spans="1:14" ht="18.75" customHeight="1">
      <c r="A2" s="30"/>
      <c r="B2" s="31"/>
      <c r="C2" s="100"/>
      <c r="D2" s="100"/>
      <c r="E2" s="31"/>
      <c r="F2" s="31"/>
      <c r="G2" s="31"/>
      <c r="H2" s="31"/>
      <c r="J2" s="57"/>
      <c r="K2" s="88" t="s">
        <v>94</v>
      </c>
      <c r="L2" s="88"/>
      <c r="M2" s="88"/>
      <c r="N2" s="88"/>
    </row>
    <row r="3" spans="1:14" ht="18.75" customHeight="1">
      <c r="A3" s="30"/>
      <c r="B3" s="31"/>
      <c r="C3" s="32"/>
      <c r="D3" s="32"/>
      <c r="E3" s="32"/>
      <c r="F3" s="31"/>
      <c r="G3" s="31"/>
      <c r="H3" s="31"/>
      <c r="I3" s="58"/>
      <c r="J3" s="58"/>
      <c r="L3" s="58"/>
      <c r="M3" s="107" t="s">
        <v>98</v>
      </c>
      <c r="N3" s="107"/>
    </row>
    <row r="4" spans="1:14" ht="18.75">
      <c r="A4" s="105" t="s">
        <v>71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8.75">
      <c r="A5" s="106" t="s">
        <v>86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.75">
      <c r="A6" s="33"/>
      <c r="B6" s="33"/>
      <c r="C6" s="33"/>
      <c r="D6" s="33"/>
      <c r="E6" s="33"/>
      <c r="F6" s="33"/>
      <c r="G6" s="34"/>
      <c r="H6" s="34"/>
      <c r="I6" s="34"/>
      <c r="J6" s="92"/>
      <c r="K6" s="92"/>
      <c r="L6" s="92"/>
      <c r="M6" s="92"/>
      <c r="N6" s="92"/>
    </row>
    <row r="7" spans="1:14" ht="15.75" customHeight="1">
      <c r="A7" s="93" t="s">
        <v>1</v>
      </c>
      <c r="B7" s="94" t="s">
        <v>14</v>
      </c>
      <c r="C7" s="94" t="s">
        <v>72</v>
      </c>
      <c r="D7" s="93" t="s">
        <v>65</v>
      </c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61.5" customHeight="1">
      <c r="A8" s="93"/>
      <c r="B8" s="95"/>
      <c r="C8" s="95"/>
      <c r="D8" s="97" t="s">
        <v>73</v>
      </c>
      <c r="E8" s="98"/>
      <c r="F8" s="98"/>
      <c r="G8" s="98"/>
      <c r="H8" s="98"/>
      <c r="I8" s="99"/>
      <c r="J8" s="101" t="s">
        <v>66</v>
      </c>
      <c r="K8" s="102"/>
      <c r="L8" s="101" t="s">
        <v>67</v>
      </c>
      <c r="M8" s="102"/>
      <c r="N8" s="93" t="s">
        <v>68</v>
      </c>
    </row>
    <row r="9" spans="1:14" ht="50.25" customHeight="1">
      <c r="A9" s="93"/>
      <c r="B9" s="95"/>
      <c r="C9" s="96"/>
      <c r="D9" s="97"/>
      <c r="E9" s="99"/>
      <c r="F9" s="97" t="s">
        <v>16</v>
      </c>
      <c r="G9" s="99"/>
      <c r="H9" s="97" t="s">
        <v>17</v>
      </c>
      <c r="I9" s="99"/>
      <c r="J9" s="103"/>
      <c r="K9" s="104"/>
      <c r="L9" s="103"/>
      <c r="M9" s="104"/>
      <c r="N9" s="93"/>
    </row>
    <row r="10" spans="1:14" ht="20.25" customHeight="1">
      <c r="A10" s="93"/>
      <c r="B10" s="96"/>
      <c r="C10" s="60" t="s">
        <v>42</v>
      </c>
      <c r="D10" s="60" t="s">
        <v>2</v>
      </c>
      <c r="E10" s="60" t="s">
        <v>74</v>
      </c>
      <c r="F10" s="60" t="s">
        <v>2</v>
      </c>
      <c r="G10" s="60" t="s">
        <v>74</v>
      </c>
      <c r="H10" s="60" t="s">
        <v>2</v>
      </c>
      <c r="I10" s="61" t="s">
        <v>74</v>
      </c>
      <c r="J10" s="61" t="s">
        <v>2</v>
      </c>
      <c r="K10" s="61" t="s">
        <v>74</v>
      </c>
      <c r="L10" s="61" t="s">
        <v>2</v>
      </c>
      <c r="M10" s="61" t="s">
        <v>74</v>
      </c>
      <c r="N10" s="61" t="s">
        <v>74</v>
      </c>
    </row>
    <row r="11" spans="1:14" ht="15.75">
      <c r="A11" s="62">
        <v>1</v>
      </c>
      <c r="B11" s="62">
        <v>2</v>
      </c>
      <c r="C11" s="62">
        <v>3</v>
      </c>
      <c r="D11" s="62">
        <f>IF($E$18=0,0,(C11+1))</f>
        <v>4</v>
      </c>
      <c r="E11" s="62">
        <f>IF($E$18=0,0,(D11+1))</f>
        <v>5</v>
      </c>
      <c r="F11" s="62">
        <f>IF($E$18=0,0,IF($G$18=0,0,(D11+2)))</f>
        <v>0</v>
      </c>
      <c r="G11" s="62">
        <f>IF($E$18=0,0,IF($G$18=0,0,(E11+2)))</f>
        <v>0</v>
      </c>
      <c r="H11" s="62">
        <f>IF($E$18=0,0,IF(G18=0,E11+1,IF(I18=0,0,(G11+1))))</f>
        <v>6</v>
      </c>
      <c r="I11" s="62">
        <v>3</v>
      </c>
      <c r="J11" s="62">
        <f>IF(E18=0,(C11+1),IF(I18=0,G11+1,(I11+1)))</f>
        <v>4</v>
      </c>
      <c r="K11" s="62">
        <v>4</v>
      </c>
      <c r="L11" s="62">
        <f>IF($M$18=0,0,K11+1)</f>
        <v>5</v>
      </c>
      <c r="M11" s="62">
        <v>5</v>
      </c>
      <c r="N11" s="62">
        <f>IF($N$18=0,0,IF(N22=0,0,M11+1))</f>
        <v>6</v>
      </c>
    </row>
    <row r="12" spans="1:14" ht="63.75" customHeight="1">
      <c r="A12" s="63" t="s">
        <v>36</v>
      </c>
      <c r="B12" s="35" t="s">
        <v>75</v>
      </c>
      <c r="C12" s="36">
        <v>360.73146740616005</v>
      </c>
      <c r="D12" s="36">
        <v>0.28391529815999994</v>
      </c>
      <c r="E12" s="36">
        <v>0.05403793265321659</v>
      </c>
      <c r="F12" s="36">
        <v>0</v>
      </c>
      <c r="G12" s="36">
        <v>0</v>
      </c>
      <c r="H12" s="36">
        <v>0.28391529815999994</v>
      </c>
      <c r="I12" s="36">
        <v>70.97882453999998</v>
      </c>
      <c r="J12" s="36">
        <v>356.5575</v>
      </c>
      <c r="K12" s="36">
        <v>68.67440292758089</v>
      </c>
      <c r="L12" s="36">
        <v>3.8900521079999995</v>
      </c>
      <c r="M12" s="36">
        <v>72.03800199999999</v>
      </c>
      <c r="N12" s="36">
        <v>68.74473999999998</v>
      </c>
    </row>
    <row r="13" spans="1:14" ht="51.75" customHeight="1">
      <c r="A13" s="63" t="s">
        <v>37</v>
      </c>
      <c r="B13" s="35" t="s">
        <v>26</v>
      </c>
      <c r="C13" s="36">
        <v>33.705</v>
      </c>
      <c r="D13" s="36">
        <v>0.02568</v>
      </c>
      <c r="E13" s="36">
        <v>0.004887704606014466</v>
      </c>
      <c r="F13" s="36">
        <v>0</v>
      </c>
      <c r="G13" s="36">
        <v>0</v>
      </c>
      <c r="H13" s="36">
        <v>0.02568</v>
      </c>
      <c r="I13" s="36">
        <v>6.42</v>
      </c>
      <c r="J13" s="36">
        <v>33.33264</v>
      </c>
      <c r="K13" s="36">
        <v>6.419999999999999</v>
      </c>
      <c r="L13" s="36">
        <v>0.34668</v>
      </c>
      <c r="M13" s="36">
        <v>6.42</v>
      </c>
      <c r="N13" s="36">
        <v>6.42</v>
      </c>
    </row>
    <row r="14" spans="1:14" ht="35.25" customHeight="1">
      <c r="A14" s="63" t="s">
        <v>38</v>
      </c>
      <c r="B14" s="35" t="s">
        <v>76</v>
      </c>
      <c r="C14" s="36">
        <v>24.708257351439997</v>
      </c>
      <c r="D14" s="36">
        <v>0.00059678944</v>
      </c>
      <c r="E14" s="36">
        <v>0.00011358763608679102</v>
      </c>
      <c r="F14" s="36">
        <v>0</v>
      </c>
      <c r="G14" s="36">
        <v>0</v>
      </c>
      <c r="H14" s="36">
        <v>0.00059678944</v>
      </c>
      <c r="I14" s="36">
        <v>0.14919736</v>
      </c>
      <c r="J14" s="36">
        <v>24.633</v>
      </c>
      <c r="K14" s="41">
        <v>4.744414483821263</v>
      </c>
      <c r="L14" s="36">
        <v>0.07466056199999999</v>
      </c>
      <c r="M14" s="36">
        <v>1.3826029999999998</v>
      </c>
      <c r="N14" s="36">
        <v>4.675864999999998</v>
      </c>
    </row>
    <row r="15" spans="1:14" ht="19.5" customHeight="1">
      <c r="A15" s="63" t="s">
        <v>43</v>
      </c>
      <c r="B15" s="35" t="s">
        <v>31</v>
      </c>
      <c r="C15" s="36">
        <v>20.2605263445104</v>
      </c>
      <c r="D15" s="36">
        <v>0.0002446836704</v>
      </c>
      <c r="E15" s="36">
        <v>4.6570930795584315E-05</v>
      </c>
      <c r="F15" s="36">
        <v>0</v>
      </c>
      <c r="G15" s="36">
        <v>0</v>
      </c>
      <c r="H15" s="36">
        <v>0.0002446836704</v>
      </c>
      <c r="I15" s="36">
        <v>0.06117091759999999</v>
      </c>
      <c r="J15" s="36">
        <v>20.19906</v>
      </c>
      <c r="K15" s="36">
        <v>3.8904198767334357</v>
      </c>
      <c r="L15" s="36">
        <v>0.06122166083999999</v>
      </c>
      <c r="M15" s="36">
        <v>1.1337344599999999</v>
      </c>
      <c r="N15" s="36">
        <v>0</v>
      </c>
    </row>
    <row r="16" spans="1:14" ht="18" customHeight="1">
      <c r="A16" s="63" t="s">
        <v>44</v>
      </c>
      <c r="B16" s="35" t="s">
        <v>7</v>
      </c>
      <c r="C16" s="36">
        <v>4.4474326122095995</v>
      </c>
      <c r="D16" s="36">
        <v>5.37110496E-05</v>
      </c>
      <c r="E16" s="36">
        <v>1.0222887247811192E-05</v>
      </c>
      <c r="F16" s="36">
        <v>0</v>
      </c>
      <c r="G16" s="36">
        <v>0</v>
      </c>
      <c r="H16" s="36">
        <v>5.37110496E-05</v>
      </c>
      <c r="I16" s="36">
        <v>0.0134277624</v>
      </c>
      <c r="J16" s="36">
        <v>4.43394</v>
      </c>
      <c r="K16" s="36">
        <v>0.8539946070878274</v>
      </c>
      <c r="L16" s="36">
        <v>0.013438901159999997</v>
      </c>
      <c r="M16" s="36">
        <v>0.24886853999999994</v>
      </c>
      <c r="N16" s="36">
        <v>0</v>
      </c>
    </row>
    <row r="17" spans="1:14" ht="18.75" customHeight="1">
      <c r="A17" s="63" t="s">
        <v>39</v>
      </c>
      <c r="B17" s="35" t="s">
        <v>69</v>
      </c>
      <c r="C17" s="36">
        <v>419.14472475759993</v>
      </c>
      <c r="D17" s="36">
        <v>0.31019208759999994</v>
      </c>
      <c r="E17" s="36" t="s">
        <v>20</v>
      </c>
      <c r="F17" s="36">
        <v>0</v>
      </c>
      <c r="G17" s="36" t="s">
        <v>20</v>
      </c>
      <c r="H17" s="36">
        <v>0.31019208759999994</v>
      </c>
      <c r="I17" s="36" t="s">
        <v>20</v>
      </c>
      <c r="J17" s="36">
        <v>414.52313999999996</v>
      </c>
      <c r="K17" s="36" t="s">
        <v>20</v>
      </c>
      <c r="L17" s="36">
        <v>4.311392669999999</v>
      </c>
      <c r="M17" s="36" t="s">
        <v>20</v>
      </c>
      <c r="N17" s="36" t="s">
        <v>20</v>
      </c>
    </row>
    <row r="18" spans="1:14" ht="35.25" customHeight="1">
      <c r="A18" s="63" t="s">
        <v>40</v>
      </c>
      <c r="B18" s="35" t="s">
        <v>90</v>
      </c>
      <c r="C18" s="36" t="s">
        <v>20</v>
      </c>
      <c r="D18" s="36" t="s">
        <v>20</v>
      </c>
      <c r="E18" s="36">
        <v>0.05903922489531785</v>
      </c>
      <c r="F18" s="36" t="s">
        <v>20</v>
      </c>
      <c r="G18" s="36">
        <v>0</v>
      </c>
      <c r="H18" s="36" t="s">
        <v>20</v>
      </c>
      <c r="I18" s="36">
        <v>77.54802189999998</v>
      </c>
      <c r="J18" s="36" t="s">
        <v>20</v>
      </c>
      <c r="K18" s="36">
        <v>79.83881741140215</v>
      </c>
      <c r="L18" s="36" t="s">
        <v>20</v>
      </c>
      <c r="M18" s="36">
        <v>79.84060499999998</v>
      </c>
      <c r="N18" s="36">
        <v>79.84060499999998</v>
      </c>
    </row>
    <row r="19" spans="1:14" ht="15.75" hidden="1">
      <c r="A19" s="91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31.5" hidden="1">
      <c r="A20" s="63" t="s">
        <v>36</v>
      </c>
      <c r="B20" s="35" t="s">
        <v>77</v>
      </c>
      <c r="C20" s="36">
        <v>232.574148</v>
      </c>
      <c r="D20" s="36">
        <v>0.181948</v>
      </c>
      <c r="E20" s="37" t="s">
        <v>20</v>
      </c>
      <c r="F20" s="36">
        <v>0</v>
      </c>
      <c r="G20" s="37" t="s">
        <v>20</v>
      </c>
      <c r="H20" s="36">
        <v>0.181948</v>
      </c>
      <c r="I20" s="37" t="s">
        <v>20</v>
      </c>
      <c r="J20" s="36">
        <v>230</v>
      </c>
      <c r="K20" s="38" t="s">
        <v>20</v>
      </c>
      <c r="L20" s="36">
        <v>2.3922</v>
      </c>
      <c r="M20" s="37" t="s">
        <v>20</v>
      </c>
      <c r="N20" s="36">
        <v>0</v>
      </c>
    </row>
    <row r="21" spans="1:14" ht="31.5" hidden="1">
      <c r="A21" s="63" t="s">
        <v>37</v>
      </c>
      <c r="B21" s="35" t="s">
        <v>78</v>
      </c>
      <c r="C21" s="37" t="s">
        <v>20</v>
      </c>
      <c r="D21" s="36">
        <v>1562.06</v>
      </c>
      <c r="E21" s="37" t="s">
        <v>20</v>
      </c>
      <c r="F21" s="39" t="s">
        <v>20</v>
      </c>
      <c r="G21" s="37" t="s">
        <v>20</v>
      </c>
      <c r="H21" s="36" t="s">
        <v>20</v>
      </c>
      <c r="I21" s="37" t="s">
        <v>20</v>
      </c>
      <c r="J21" s="36">
        <v>1657.35</v>
      </c>
      <c r="K21" s="38" t="s">
        <v>20</v>
      </c>
      <c r="L21" s="36">
        <v>1657.35</v>
      </c>
      <c r="M21" s="37" t="s">
        <v>20</v>
      </c>
      <c r="N21" s="36">
        <v>1657.35</v>
      </c>
    </row>
    <row r="22" spans="1:14" ht="31.5" hidden="1">
      <c r="A22" s="63" t="s">
        <v>21</v>
      </c>
      <c r="B22" s="35" t="s">
        <v>79</v>
      </c>
      <c r="C22" s="37" t="s">
        <v>20</v>
      </c>
      <c r="D22" s="40">
        <v>1560.4199999999998</v>
      </c>
      <c r="E22" s="37" t="s">
        <v>20</v>
      </c>
      <c r="F22" s="39" t="s">
        <v>20</v>
      </c>
      <c r="G22" s="37" t="s">
        <v>20</v>
      </c>
      <c r="H22" s="36" t="s">
        <v>20</v>
      </c>
      <c r="I22" s="37" t="s">
        <v>20</v>
      </c>
      <c r="J22" s="40">
        <v>1550.25</v>
      </c>
      <c r="K22" s="38" t="s">
        <v>20</v>
      </c>
      <c r="L22" s="40">
        <v>1626.1399999999999</v>
      </c>
      <c r="M22" s="37" t="s">
        <v>20</v>
      </c>
      <c r="N22" s="40">
        <v>1551.8</v>
      </c>
    </row>
    <row r="23" spans="1:14" ht="47.25" hidden="1">
      <c r="A23" s="63" t="s">
        <v>23</v>
      </c>
      <c r="B23" s="35" t="s">
        <v>80</v>
      </c>
      <c r="C23" s="37" t="s">
        <v>20</v>
      </c>
      <c r="D23" s="40">
        <v>1.6400000000000001</v>
      </c>
      <c r="E23" s="37" t="s">
        <v>20</v>
      </c>
      <c r="F23" s="39" t="s">
        <v>20</v>
      </c>
      <c r="G23" s="37" t="s">
        <v>20</v>
      </c>
      <c r="H23" s="36" t="s">
        <v>20</v>
      </c>
      <c r="I23" s="37" t="s">
        <v>20</v>
      </c>
      <c r="J23" s="40">
        <v>107.1</v>
      </c>
      <c r="K23" s="38" t="s">
        <v>20</v>
      </c>
      <c r="L23" s="40">
        <v>31.209999999999997</v>
      </c>
      <c r="M23" s="37" t="s">
        <v>20</v>
      </c>
      <c r="N23" s="40">
        <v>105.54999999999998</v>
      </c>
    </row>
    <row r="24" spans="1:14" ht="47.25" hidden="1">
      <c r="A24" s="64" t="s">
        <v>38</v>
      </c>
      <c r="B24" s="35" t="s">
        <v>81</v>
      </c>
      <c r="C24" s="41">
        <v>10.5</v>
      </c>
      <c r="D24" s="41">
        <v>5.254</v>
      </c>
      <c r="E24" s="37" t="s">
        <v>20</v>
      </c>
      <c r="F24" s="42">
        <v>5.25</v>
      </c>
      <c r="G24" s="37" t="s">
        <v>20</v>
      </c>
      <c r="H24" s="42">
        <v>0.004</v>
      </c>
      <c r="I24" s="37" t="s">
        <v>20</v>
      </c>
      <c r="J24" s="42">
        <v>5.192</v>
      </c>
      <c r="K24" s="38" t="s">
        <v>20</v>
      </c>
      <c r="L24" s="42">
        <v>0.054</v>
      </c>
      <c r="M24" s="37" t="s">
        <v>20</v>
      </c>
      <c r="N24" s="42">
        <v>0</v>
      </c>
    </row>
    <row r="25" spans="1:14" ht="31.5" hidden="1">
      <c r="A25" s="63" t="s">
        <v>39</v>
      </c>
      <c r="B25" s="35" t="s">
        <v>82</v>
      </c>
      <c r="C25" s="41">
        <v>5.25</v>
      </c>
      <c r="D25" s="41">
        <v>0.004</v>
      </c>
      <c r="E25" s="37" t="s">
        <v>20</v>
      </c>
      <c r="F25" s="42">
        <v>0</v>
      </c>
      <c r="G25" s="37" t="s">
        <v>20</v>
      </c>
      <c r="H25" s="42">
        <v>0.004</v>
      </c>
      <c r="I25" s="37" t="s">
        <v>20</v>
      </c>
      <c r="J25" s="42">
        <v>5.192</v>
      </c>
      <c r="K25" s="38" t="s">
        <v>20</v>
      </c>
      <c r="L25" s="42">
        <v>0.054</v>
      </c>
      <c r="M25" s="37" t="s">
        <v>20</v>
      </c>
      <c r="N25" s="42">
        <v>0</v>
      </c>
    </row>
    <row r="26" spans="1:14" ht="47.25" hidden="1">
      <c r="A26" s="63" t="s">
        <v>40</v>
      </c>
      <c r="B26" s="35" t="s">
        <v>83</v>
      </c>
      <c r="C26" s="37" t="s">
        <v>20</v>
      </c>
      <c r="D26" s="43">
        <v>6.42</v>
      </c>
      <c r="E26" s="37" t="s">
        <v>20</v>
      </c>
      <c r="F26" s="39">
        <v>6.42</v>
      </c>
      <c r="G26" s="37" t="s">
        <v>20</v>
      </c>
      <c r="H26" s="39">
        <v>6.42</v>
      </c>
      <c r="I26" s="37" t="s">
        <v>20</v>
      </c>
      <c r="J26" s="43">
        <v>6.42</v>
      </c>
      <c r="K26" s="38" t="s">
        <v>20</v>
      </c>
      <c r="L26" s="43">
        <v>6.42</v>
      </c>
      <c r="M26" s="37" t="s">
        <v>20</v>
      </c>
      <c r="N26" s="43">
        <v>6.42</v>
      </c>
    </row>
    <row r="27" spans="1:14" ht="78.75" hidden="1">
      <c r="A27" s="63" t="s">
        <v>41</v>
      </c>
      <c r="B27" s="44" t="s">
        <v>70</v>
      </c>
      <c r="C27" s="45" t="s">
        <v>20</v>
      </c>
      <c r="D27" s="45" t="s">
        <v>20</v>
      </c>
      <c r="E27" s="42">
        <v>3.4630376855728974E-05</v>
      </c>
      <c r="F27" s="37" t="s">
        <v>20</v>
      </c>
      <c r="G27" s="42">
        <v>0</v>
      </c>
      <c r="H27" s="37" t="s">
        <v>20</v>
      </c>
      <c r="I27" s="42">
        <v>0.045487</v>
      </c>
      <c r="J27" s="37" t="s">
        <v>20</v>
      </c>
      <c r="K27" s="42">
        <v>0.04429892141756549</v>
      </c>
      <c r="L27" s="37" t="s">
        <v>20</v>
      </c>
      <c r="M27" s="42">
        <v>0.04429999999999999</v>
      </c>
      <c r="N27" s="42">
        <v>0</v>
      </c>
    </row>
    <row r="28" spans="1:14" ht="31.5">
      <c r="A28" s="65">
        <v>6</v>
      </c>
      <c r="B28" s="35" t="s">
        <v>88</v>
      </c>
      <c r="C28" s="65"/>
      <c r="D28" s="65"/>
      <c r="E28" s="65"/>
      <c r="F28" s="65"/>
      <c r="G28" s="65"/>
      <c r="H28" s="65"/>
      <c r="I28" s="50">
        <v>93.06</v>
      </c>
      <c r="J28" s="51" t="e">
        <v>#VALUE!</v>
      </c>
      <c r="K28" s="50">
        <v>95.81</v>
      </c>
      <c r="L28" s="52" t="e">
        <v>#VALUE!</v>
      </c>
      <c r="M28" s="52">
        <v>95.81</v>
      </c>
      <c r="N28" s="52">
        <v>95.81</v>
      </c>
    </row>
    <row r="29" spans="1:14" ht="15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6.5" customHeight="1">
      <c r="A30" s="66"/>
      <c r="B30" s="90" t="s">
        <v>84</v>
      </c>
      <c r="C30" s="90"/>
      <c r="D30" s="90"/>
      <c r="E30" s="90"/>
      <c r="F30" s="90"/>
      <c r="G30" s="90"/>
      <c r="H30" s="90"/>
      <c r="I30" s="90"/>
      <c r="J30" s="53"/>
      <c r="K30" s="53"/>
      <c r="L30" s="53"/>
      <c r="M30" s="67" t="s">
        <v>85</v>
      </c>
      <c r="N30" s="66"/>
    </row>
    <row r="31" spans="1:14" ht="12.75" customHeight="1">
      <c r="A31" s="66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66"/>
    </row>
    <row r="32" spans="1:14" ht="15.75">
      <c r="A32" s="66"/>
      <c r="B32" s="53" t="s">
        <v>91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 t="s">
        <v>87</v>
      </c>
      <c r="N32" s="66"/>
    </row>
  </sheetData>
  <sheetProtection/>
  <mergeCells count="20">
    <mergeCell ref="F9:G9"/>
    <mergeCell ref="C1:D2"/>
    <mergeCell ref="J8:K9"/>
    <mergeCell ref="L8:M9"/>
    <mergeCell ref="N8:N9"/>
    <mergeCell ref="D9:E9"/>
    <mergeCell ref="A4:N4"/>
    <mergeCell ref="A5:N5"/>
    <mergeCell ref="H9:I9"/>
    <mergeCell ref="M3:N3"/>
    <mergeCell ref="K2:N2"/>
    <mergeCell ref="K1:M1"/>
    <mergeCell ref="B30:I30"/>
    <mergeCell ref="A19:N19"/>
    <mergeCell ref="J6:N6"/>
    <mergeCell ref="A7:A10"/>
    <mergeCell ref="B7:B10"/>
    <mergeCell ref="C7:C9"/>
    <mergeCell ref="D7:N7"/>
    <mergeCell ref="D8:I8"/>
  </mergeCells>
  <conditionalFormatting sqref="A11:N11">
    <cfRule type="cellIs" priority="1" dxfId="1" operator="equal">
      <formula>0</formula>
    </cfRule>
  </conditionalFormatting>
  <printOptions/>
  <pageMargins left="0.7" right="0.7" top="0.75" bottom="0.75" header="0.29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2018-12-12T12:39:25Z</dcterms:modified>
  <cp:category/>
  <cp:version/>
  <cp:contentType/>
  <cp:contentStatus/>
</cp:coreProperties>
</file>